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drosgroupe-my.sharepoint.com/personal/vincent_perot_materne_com/Documents/Documents/Perso/Aviron/Boucle/2026/"/>
    </mc:Choice>
  </mc:AlternateContent>
  <xr:revisionPtr revIDLastSave="0" documentId="8_{B8136A55-F235-4487-9059-FEEFAA78FAF8}" xr6:coauthVersionLast="47" xr6:coauthVersionMax="47" xr10:uidLastSave="{00000000-0000-0000-0000-000000000000}"/>
  <bookViews>
    <workbookView xWindow="-108" yWindow="-108" windowWidth="23256" windowHeight="12456" xr2:uid="{62D584AF-22CF-49E3-9DD0-9DF6D128661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6" i="1" l="1"/>
  <c r="M21" i="1"/>
  <c r="M19" i="1"/>
  <c r="M5" i="1"/>
  <c r="M11" i="1"/>
  <c r="M7" i="1"/>
  <c r="M3" i="1"/>
  <c r="M2" i="1"/>
  <c r="I5" i="1"/>
  <c r="I7" i="1"/>
  <c r="I11" i="1"/>
  <c r="I12" i="1"/>
  <c r="I13" i="1"/>
  <c r="I15" i="1"/>
  <c r="I17" i="1"/>
  <c r="I18" i="1"/>
  <c r="I19" i="1"/>
  <c r="I21" i="1"/>
  <c r="I24" i="1"/>
  <c r="I25" i="1"/>
  <c r="I27" i="1"/>
  <c r="I28" i="1"/>
  <c r="I30" i="1"/>
  <c r="I31" i="1"/>
  <c r="I32" i="1"/>
  <c r="I33" i="1"/>
  <c r="I34" i="1"/>
  <c r="I36" i="1"/>
  <c r="I38" i="1"/>
  <c r="I39" i="1"/>
  <c r="I41" i="1"/>
  <c r="I42" i="1"/>
  <c r="I44" i="1"/>
  <c r="I46" i="1"/>
  <c r="I47" i="1"/>
  <c r="I49" i="1"/>
  <c r="I50" i="1"/>
  <c r="I51" i="1"/>
  <c r="I52" i="1"/>
  <c r="I56" i="1"/>
  <c r="I57" i="1"/>
  <c r="I58" i="1"/>
  <c r="I59" i="1"/>
  <c r="I61" i="1"/>
  <c r="I63" i="1"/>
  <c r="I4" i="1"/>
  <c r="I3" i="1"/>
  <c r="I2" i="1"/>
  <c r="D61" i="1"/>
  <c r="D59" i="1"/>
  <c r="D49" i="1"/>
  <c r="D2" i="1"/>
  <c r="D41" i="1"/>
  <c r="D3" i="1"/>
  <c r="D27" i="1"/>
  <c r="D11" i="1"/>
  <c r="D17" i="1"/>
  <c r="D5" i="1"/>
  <c r="D31" i="1"/>
  <c r="D34" i="1"/>
  <c r="D63" i="1"/>
  <c r="D24" i="1"/>
  <c r="D18" i="1"/>
  <c r="D36" i="1"/>
  <c r="D57" i="1"/>
  <c r="D58" i="1"/>
  <c r="D19" i="1"/>
  <c r="D51" i="1"/>
  <c r="D50" i="1"/>
  <c r="D56" i="1"/>
  <c r="D28" i="1"/>
  <c r="D33" i="1"/>
  <c r="D12" i="1"/>
  <c r="D25" i="1"/>
  <c r="D13" i="1"/>
  <c r="D30" i="1"/>
  <c r="D38" i="1"/>
  <c r="D44" i="1"/>
  <c r="D21" i="1"/>
  <c r="D32" i="1"/>
  <c r="D46" i="1"/>
  <c r="D42" i="1"/>
  <c r="D15" i="1"/>
  <c r="D47" i="1"/>
  <c r="D52" i="1"/>
  <c r="D39" i="1"/>
  <c r="D7" i="1"/>
  <c r="D4" i="1"/>
</calcChain>
</file>

<file path=xl/sharedStrings.xml><?xml version="1.0" encoding="utf-8"?>
<sst xmlns="http://schemas.openxmlformats.org/spreadsheetml/2006/main" count="283" uniqueCount="190">
  <si>
    <t>Handicap</t>
  </si>
  <si>
    <t>Départ</t>
  </si>
  <si>
    <t>Type de bateau</t>
  </si>
  <si>
    <t>Club</t>
  </si>
  <si>
    <t>Catégorie</t>
  </si>
  <si>
    <t>Barreur</t>
  </si>
  <si>
    <t>C1x</t>
  </si>
  <si>
    <t>RCNSM</t>
  </si>
  <si>
    <t>M Master</t>
  </si>
  <si>
    <t>Henin Pierre (61.26.506)</t>
  </si>
  <si>
    <t>1x</t>
  </si>
  <si>
    <t>UNL</t>
  </si>
  <si>
    <t>Somers Jean (59.26.506)</t>
  </si>
  <si>
    <t>2x</t>
  </si>
  <si>
    <t>RSNM</t>
  </si>
  <si>
    <t>W Master</t>
  </si>
  <si>
    <t>Nieuwhof Chris (64.26.506)</t>
  </si>
  <si>
    <t>Rysheuvels Martine (57.26.502)</t>
  </si>
  <si>
    <t>C2x</t>
  </si>
  <si>
    <t>CRB</t>
  </si>
  <si>
    <t>Janssens Michel (59.26.505)</t>
  </si>
  <si>
    <t>Polspoel Roger (45.26.501)</t>
  </si>
  <si>
    <t>Heinz Jean-Carl (52.26.502)</t>
  </si>
  <si>
    <t>Fortunato Fulvio (49.26.501)</t>
  </si>
  <si>
    <t>Uliège Aviron</t>
  </si>
  <si>
    <t>Pirot Fanny (95.26.508)</t>
  </si>
  <si>
    <t>C4x+</t>
  </si>
  <si>
    <t>Lecrenier Myriam (58.26.506)</t>
  </si>
  <si>
    <t>Clerdain Christine (73.26.503)</t>
  </si>
  <si>
    <t>Smeets Catherine (57.26.511)</t>
  </si>
  <si>
    <t>Fonsny Marie-Pierre (62.26.505)</t>
  </si>
  <si>
    <t>Mix Master</t>
  </si>
  <si>
    <t>Jadot Michèle (54.26.503)</t>
  </si>
  <si>
    <t>Moers Thibaut (79.26.516)</t>
  </si>
  <si>
    <t>Coulon Charles (48.26.502)</t>
  </si>
  <si>
    <t>Verheyden Dominique (61.26.506)</t>
  </si>
  <si>
    <t>Braipson Michèle (61.26.504)</t>
  </si>
  <si>
    <t>Caers Roger (53.26.503)</t>
  </si>
  <si>
    <t>Coulon Marie (93.26.510)</t>
  </si>
  <si>
    <t>Guiot Françoise (69.26.518)</t>
  </si>
  <si>
    <t>Dessart Myriam (67.26.508)</t>
  </si>
  <si>
    <t>Dumoulin Sylvie (77.26.518)</t>
  </si>
  <si>
    <t>Siegelbaum Brigitte (58.26.510)</t>
  </si>
  <si>
    <t>Hiertz Genevieve (62.26.504)</t>
  </si>
  <si>
    <t>RCNV</t>
  </si>
  <si>
    <t>Nix Marie-France (72.26.502)</t>
  </si>
  <si>
    <t>Dupont Xavier (65.26.503)</t>
  </si>
  <si>
    <t>C3x</t>
  </si>
  <si>
    <t>Hargot Kathelyne (59.26.510)</t>
  </si>
  <si>
    <t>Leroy Anne (66.26.507)</t>
  </si>
  <si>
    <t>Martin Sophie (83.26.502)</t>
  </si>
  <si>
    <t>Rahir Si-Nae (76.26.507)</t>
  </si>
  <si>
    <t>Hubin Céline (68.26.506)</t>
  </si>
  <si>
    <t>Danjou Alain (73.26.515)</t>
  </si>
  <si>
    <t>Bellot Valérie (71.26.517)</t>
  </si>
  <si>
    <t>Deflandre Arthur (10.26.508)</t>
  </si>
  <si>
    <t>Wathieu Etienne (63.26.505)</t>
  </si>
  <si>
    <t>Wenric Philippe (57.26.501)</t>
  </si>
  <si>
    <t>RSNB</t>
  </si>
  <si>
    <t>Demey Michel (67.26.504)</t>
  </si>
  <si>
    <t>Wheeler Andrew (54.26.501)</t>
  </si>
  <si>
    <t>L'Hoest Frédéric (76.26.510)</t>
  </si>
  <si>
    <t>Dossin Didier (54.26.506)</t>
  </si>
  <si>
    <t>Palgen Stéphanie (85.26.505)</t>
  </si>
  <si>
    <t>Metz Céline (98.26.502)</t>
  </si>
  <si>
    <t>Huysmans Hélène (89.26.505)</t>
  </si>
  <si>
    <t>Collard Christophe (72.26.512)</t>
  </si>
  <si>
    <t>Cornil Fanny (80.26.518)</t>
  </si>
  <si>
    <t>UNL - RSNM</t>
  </si>
  <si>
    <t>Orban Michel (59.26.513)</t>
  </si>
  <si>
    <t>Marechal Vincent (59.26.519)</t>
  </si>
  <si>
    <t>Hollart Luc (63.26.512)</t>
  </si>
  <si>
    <t>ULiège Aviron</t>
  </si>
  <si>
    <t>Galderoux Cindy (91.26.508)</t>
  </si>
  <si>
    <t>Berckmans Celia (97.26.506)</t>
  </si>
  <si>
    <t>Seronveaux Laurent (76.26.503)</t>
  </si>
  <si>
    <t>Pupien Genevieve (77.26.507)</t>
  </si>
  <si>
    <t>M Mix</t>
  </si>
  <si>
    <t>Budo Maximilien (08.26.509)</t>
  </si>
  <si>
    <t>4+</t>
  </si>
  <si>
    <t>ERV Beatrix</t>
  </si>
  <si>
    <t>Hoeven Aart-Jan (1958)</t>
  </si>
  <si>
    <t>Van Bakel Grignon (1969)</t>
  </si>
  <si>
    <t>De Kruijff Rob (1958)</t>
  </si>
  <si>
    <t>Van de Berg Rob (1960)</t>
  </si>
  <si>
    <t>2x Pol</t>
  </si>
  <si>
    <t>Charezinski Michal (76.26.508)</t>
  </si>
  <si>
    <t>Bedaton Fabien (74.26.502)</t>
  </si>
  <si>
    <t>M</t>
  </si>
  <si>
    <t>Louis Benjamin (02.26.502)</t>
  </si>
  <si>
    <t>Pion Baptiste (03.26.504)</t>
  </si>
  <si>
    <t>Barbier Eric (64.26.509)</t>
  </si>
  <si>
    <t>Mordant Bruno (74.26.510)</t>
  </si>
  <si>
    <t>Pitance Louis (10.26.510)</t>
  </si>
  <si>
    <t>4x</t>
  </si>
  <si>
    <t>Bonhomme Jean-Marc (60.26.507)</t>
  </si>
  <si>
    <t>Wouters Paul (65.26.510)</t>
  </si>
  <si>
    <t>Leonard Isabelle (63.26.508)</t>
  </si>
  <si>
    <t>Pezzucchi Simona (79.26.518)</t>
  </si>
  <si>
    <t>Servais Florence (91.26.509)</t>
  </si>
  <si>
    <t>Berckmans Nicolas (94.26.503)</t>
  </si>
  <si>
    <t>Grand Lionel (74.26.512)</t>
  </si>
  <si>
    <t>Weyrich Pierre (75.26.510)</t>
  </si>
  <si>
    <t>Nyssen Philippe (54.26.509)</t>
  </si>
  <si>
    <t>Huguen Vincent (61.26.514)</t>
  </si>
  <si>
    <t>Allard Véronique (64.26.512)</t>
  </si>
  <si>
    <t>Nys Vincent (59.26.512)</t>
  </si>
  <si>
    <t>C5x</t>
  </si>
  <si>
    <t>RSNM - Uliège Aviron</t>
  </si>
  <si>
    <t>De Waele Anne (77.26.515)</t>
  </si>
  <si>
    <t>Morvant Regis (69.26.507)</t>
  </si>
  <si>
    <t>Casillo Francesco (79.26.505)</t>
  </si>
  <si>
    <t>Noirhomme Marc (59.26.508)</t>
  </si>
  <si>
    <t>Wiliquet Muriel (72.26.506)</t>
  </si>
  <si>
    <t>RSNM - UNL</t>
  </si>
  <si>
    <t>Herman Axel (92.26.502)</t>
  </si>
  <si>
    <t>Moré Jean-François (88.26.510)</t>
  </si>
  <si>
    <t>Troncoso Duncan (93.26.504)</t>
  </si>
  <si>
    <t>Flas Jerome (94.26.505)</t>
  </si>
  <si>
    <t>4x+</t>
  </si>
  <si>
    <t>Hegge Evelien (1996)</t>
  </si>
  <si>
    <t>Van Rhijn Gijs (1997)</t>
  </si>
  <si>
    <t>Da Rocha Nogueira Rodrigo (1993)</t>
  </si>
  <si>
    <t>Meulendijk Suzanne (1983)</t>
  </si>
  <si>
    <t>RCND</t>
  </si>
  <si>
    <t>Tallier Tiphaine (85.26.507)</t>
  </si>
  <si>
    <t>Gaspard Vincent (72.26.501)</t>
  </si>
  <si>
    <t>Foster Christopher (62.26.509)</t>
  </si>
  <si>
    <t>Leroy Louis-Marie (66.26.504)</t>
  </si>
  <si>
    <t>Flas Agathe (01.26.506)</t>
  </si>
  <si>
    <t>Weerts Eric (66.26.505)</t>
  </si>
  <si>
    <t>Flas Mathilde (98.26.501)</t>
  </si>
  <si>
    <t>Postal Arnaud (99.26.502)</t>
  </si>
  <si>
    <t>8+</t>
  </si>
  <si>
    <t>Fonder Olivier (77.26.506)</t>
  </si>
  <si>
    <t>Dols Philippe (75.26.515)</t>
  </si>
  <si>
    <t>Cellier Philippe (75.26.516)</t>
  </si>
  <si>
    <t>Toussaint Corinne (79.26.525)</t>
  </si>
  <si>
    <t>Fassin Marjorie (86.26.512)</t>
  </si>
  <si>
    <t>Bernard Benoit (73.26.511)</t>
  </si>
  <si>
    <t>Bureau Benoit (71.26.514)</t>
  </si>
  <si>
    <t>Volvert Patricia (69.26.512)</t>
  </si>
  <si>
    <t>Gob Anne-Marie (55.26.503)</t>
  </si>
  <si>
    <t>Kumlu Gabriel (97.26.503)</t>
  </si>
  <si>
    <t>Pletser Tigran (98.26.506)</t>
  </si>
  <si>
    <t>Calbert Elisa (99.26.503)</t>
  </si>
  <si>
    <t>Matagne Jérôme (84.26.506)</t>
  </si>
  <si>
    <t>Gregoire Olivier (72.26.507)</t>
  </si>
  <si>
    <t>Finfe Christophe (75.26.509)</t>
  </si>
  <si>
    <t>Gabriel Damien (73.26.507)</t>
  </si>
  <si>
    <t>Lejeune Antoine (74.26.506)</t>
  </si>
  <si>
    <t>Roels Nico (75.26.001)</t>
  </si>
  <si>
    <t>Dieux Gérald (88.26.502)</t>
  </si>
  <si>
    <t>Magis Julien (91.26.506)</t>
  </si>
  <si>
    <t>Mix</t>
  </si>
  <si>
    <t>MU19</t>
  </si>
  <si>
    <t>Joëlle Hansotte (67.26.509)</t>
  </si>
  <si>
    <t>Lejeune Bartholomé (09.26.506)</t>
  </si>
  <si>
    <t>Dessart Brieuc (09.26.509)</t>
  </si>
  <si>
    <t>L</t>
  </si>
  <si>
    <t>Emma de Vreugde</t>
  </si>
  <si>
    <t>Robert van der Lugt</t>
  </si>
  <si>
    <t>Sansen Nathalie (80.26.005)</t>
  </si>
  <si>
    <t>2x Poly</t>
  </si>
  <si>
    <t>Numéro</t>
  </si>
  <si>
    <r>
      <t>Perrin Geoffrey (</t>
    </r>
    <r>
      <rPr>
        <sz val="11"/>
        <color theme="1"/>
        <rFont val="Aptos Narrow"/>
        <family val="2"/>
        <scheme val="minor"/>
      </rPr>
      <t>90.26.515)</t>
    </r>
  </si>
  <si>
    <r>
      <t>Poysat Gilles (</t>
    </r>
    <r>
      <rPr>
        <sz val="11"/>
        <color theme="1"/>
        <rFont val="Aptos Narrow"/>
        <family val="2"/>
        <scheme val="minor"/>
      </rPr>
      <t>91.26.521)</t>
    </r>
  </si>
  <si>
    <t>Rameurs</t>
  </si>
  <si>
    <t>ARV - Uliège Aviron</t>
  </si>
  <si>
    <t>UNL - RCND</t>
  </si>
  <si>
    <t>Place</t>
  </si>
  <si>
    <t>Arrivée</t>
  </si>
  <si>
    <t>Temps réel</t>
  </si>
  <si>
    <t>Interclub</t>
  </si>
  <si>
    <t>Uliege</t>
  </si>
  <si>
    <t>1er Grande Coupe</t>
  </si>
  <si>
    <t>1er C2 Moyenne Coupe</t>
  </si>
  <si>
    <t>3ème petite Coupe</t>
  </si>
  <si>
    <t>1er 4 petite Coupe</t>
  </si>
  <si>
    <t>1er 8+ petite Coupe</t>
  </si>
  <si>
    <t>médaille d'argent</t>
  </si>
  <si>
    <t>1er femme moyenne coupe</t>
  </si>
  <si>
    <t>2ème doucle</t>
  </si>
  <si>
    <t>2ème 4</t>
  </si>
  <si>
    <t>1er C3 petite coupe</t>
  </si>
  <si>
    <t>1er C5 petite coupe</t>
  </si>
  <si>
    <t>2ème C3</t>
  </si>
  <si>
    <t>1er 4- petite coupe</t>
  </si>
  <si>
    <t>1er Junior moyenne coupe</t>
  </si>
  <si>
    <t>1er débutant moyenne coupe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</si>
</sst>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1" xfId="0" applyBorder="1"/>
    <xf numFmtId="21" fontId="0" fillId="0" borderId="9" xfId="0" applyNumberFormat="1" applyFont="1" applyBorder="1"/>
    <xf numFmtId="21" fontId="0" fillId="0" borderId="10" xfId="0" applyNumberFormat="1" applyFont="1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Font="1" applyBorder="1"/>
    <xf numFmtId="0" fontId="0" fillId="0" borderId="17" xfId="0" applyBorder="1"/>
    <xf numFmtId="0" fontId="0" fillId="0" borderId="17" xfId="0" applyFont="1" applyBorder="1"/>
    <xf numFmtId="0" fontId="0" fillId="0" borderId="18" xfId="0" applyBorder="1"/>
    <xf numFmtId="21" fontId="0" fillId="0" borderId="20" xfId="0" applyNumberFormat="1" applyFont="1" applyBorder="1"/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21" fontId="0" fillId="0" borderId="1" xfId="0" applyNumberFormat="1" applyFont="1" applyBorder="1"/>
    <xf numFmtId="0" fontId="0" fillId="0" borderId="15" xfId="0" applyBorder="1"/>
    <xf numFmtId="0" fontId="0" fillId="0" borderId="9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6" xfId="0" applyFont="1" applyBorder="1"/>
    <xf numFmtId="0" fontId="0" fillId="0" borderId="16" xfId="0" applyFont="1" applyBorder="1"/>
    <xf numFmtId="0" fontId="0" fillId="0" borderId="24" xfId="0" applyBorder="1"/>
    <xf numFmtId="0" fontId="0" fillId="0" borderId="25" xfId="0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0" fillId="0" borderId="22" xfId="0" applyFont="1" applyBorder="1"/>
    <xf numFmtId="0" fontId="0" fillId="0" borderId="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5" xfId="0" applyFont="1" applyBorder="1"/>
    <xf numFmtId="0" fontId="0" fillId="0" borderId="15" xfId="0" applyFont="1" applyBorder="1"/>
    <xf numFmtId="0" fontId="0" fillId="0" borderId="24" xfId="0" applyFont="1" applyBorder="1"/>
    <xf numFmtId="0" fontId="0" fillId="0" borderId="25" xfId="0" applyFont="1" applyBorder="1"/>
    <xf numFmtId="0" fontId="0" fillId="0" borderId="8" xfId="0" applyFont="1" applyBorder="1"/>
    <xf numFmtId="0" fontId="0" fillId="0" borderId="18" xfId="0" applyFont="1" applyBorder="1"/>
    <xf numFmtId="0" fontId="0" fillId="0" borderId="27" xfId="0" applyBorder="1" applyAlignment="1">
      <alignment horizontal="center"/>
    </xf>
    <xf numFmtId="21" fontId="0" fillId="0" borderId="19" xfId="0" applyNumberFormat="1" applyFont="1" applyBorder="1"/>
    <xf numFmtId="0" fontId="0" fillId="0" borderId="19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9" xfId="0" applyFont="1" applyBorder="1"/>
    <xf numFmtId="0" fontId="0" fillId="0" borderId="30" xfId="0" applyFont="1" applyBorder="1"/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0" xfId="0" applyBorder="1" applyAlignment="1">
      <alignment horizontal="center" vertical="center"/>
    </xf>
    <xf numFmtId="21" fontId="0" fillId="0" borderId="23" xfId="0" applyNumberFormat="1" applyFont="1" applyBorder="1" applyAlignment="1">
      <alignment horizontal="center" vertical="center"/>
    </xf>
    <xf numFmtId="21" fontId="0" fillId="0" borderId="20" xfId="0" applyNumberFormat="1" applyFont="1" applyBorder="1" applyAlignment="1">
      <alignment horizontal="center" vertical="center"/>
    </xf>
    <xf numFmtId="21" fontId="0" fillId="0" borderId="26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21" fontId="0" fillId="0" borderId="23" xfId="0" applyNumberFormat="1" applyFont="1" applyBorder="1" applyAlignment="1">
      <alignment vertical="center"/>
    </xf>
    <xf numFmtId="21" fontId="0" fillId="0" borderId="20" xfId="0" applyNumberFormat="1" applyFont="1" applyBorder="1" applyAlignment="1">
      <alignment vertical="center"/>
    </xf>
    <xf numFmtId="21" fontId="0" fillId="0" borderId="26" xfId="0" applyNumberFormat="1" applyFont="1" applyBorder="1" applyAlignment="1">
      <alignment vertical="center"/>
    </xf>
    <xf numFmtId="0" fontId="0" fillId="0" borderId="11" xfId="0" applyBorder="1" applyAlignment="1">
      <alignment horizontal="center"/>
    </xf>
    <xf numFmtId="21" fontId="0" fillId="0" borderId="1" xfId="0" applyNumberFormat="1" applyFont="1" applyBorder="1" applyAlignment="1">
      <alignment horizontal="center"/>
    </xf>
    <xf numFmtId="21" fontId="0" fillId="0" borderId="20" xfId="0" applyNumberFormat="1" applyFont="1" applyBorder="1" applyAlignment="1">
      <alignment horizontal="center"/>
    </xf>
    <xf numFmtId="21" fontId="0" fillId="0" borderId="9" xfId="0" applyNumberFormat="1" applyFont="1" applyBorder="1" applyAlignment="1">
      <alignment horizontal="center"/>
    </xf>
    <xf numFmtId="21" fontId="0" fillId="0" borderId="19" xfId="0" applyNumberFormat="1" applyFont="1" applyBorder="1" applyAlignment="1">
      <alignment horizontal="center"/>
    </xf>
    <xf numFmtId="21" fontId="0" fillId="0" borderId="10" xfId="0" applyNumberFormat="1" applyFont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0" fillId="0" borderId="1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DDB7-CA0B-4535-A7CC-898A45106D4D}">
  <sheetPr>
    <pageSetUpPr fitToPage="1"/>
  </sheetPr>
  <dimension ref="A1:O68"/>
  <sheetViews>
    <sheetView tabSelected="1" topLeftCell="F1" workbookViewId="0">
      <selection activeCell="N1" sqref="N1:O1048576"/>
    </sheetView>
  </sheetViews>
  <sheetFormatPr baseColWidth="10" defaultColWidth="11.44140625" defaultRowHeight="14.4" x14ac:dyDescent="0.3"/>
  <cols>
    <col min="2" max="2" width="7.44140625" customWidth="1"/>
    <col min="3" max="3" width="8.77734375" bestFit="1" customWidth="1"/>
    <col min="4" max="4" width="8.109375" bestFit="1" customWidth="1"/>
    <col min="5" max="5" width="13.44140625" style="1" customWidth="1"/>
    <col min="6" max="6" width="19.109375" style="1" customWidth="1"/>
    <col min="7" max="7" width="9.5546875" style="1" bestFit="1" customWidth="1"/>
    <col min="8" max="8" width="9.5546875" style="1" customWidth="1"/>
    <col min="9" max="9" width="12.77734375" style="1" customWidth="1"/>
    <col min="10" max="10" width="28.88671875" bestFit="1" customWidth="1"/>
    <col min="11" max="11" width="28.44140625" bestFit="1" customWidth="1"/>
    <col min="12" max="12" width="11.88671875" customWidth="1"/>
    <col min="13" max="13" width="13.44140625" style="1" customWidth="1"/>
    <col min="14" max="14" width="25.88671875" hidden="1" customWidth="1"/>
    <col min="15" max="15" width="0" hidden="1" customWidth="1"/>
  </cols>
  <sheetData>
    <row r="1" spans="1:15" ht="15" thickBot="1" x14ac:dyDescent="0.35">
      <c r="A1" s="2" t="s">
        <v>170</v>
      </c>
      <c r="B1" s="2" t="s">
        <v>164</v>
      </c>
      <c r="C1" s="6" t="s">
        <v>0</v>
      </c>
      <c r="D1" s="9" t="s">
        <v>1</v>
      </c>
      <c r="E1" s="12" t="s">
        <v>2</v>
      </c>
      <c r="F1" s="17" t="s">
        <v>3</v>
      </c>
      <c r="G1" s="12" t="s">
        <v>4</v>
      </c>
      <c r="H1" s="19" t="s">
        <v>171</v>
      </c>
      <c r="I1" s="12" t="s">
        <v>172</v>
      </c>
      <c r="J1" s="71" t="s">
        <v>167</v>
      </c>
      <c r="K1" s="71"/>
      <c r="L1" s="12" t="s">
        <v>5</v>
      </c>
      <c r="M1" s="12" t="s">
        <v>173</v>
      </c>
    </row>
    <row r="2" spans="1:15" ht="15" thickBot="1" x14ac:dyDescent="0.35">
      <c r="A2" s="2">
        <v>1</v>
      </c>
      <c r="B2" s="2">
        <v>4</v>
      </c>
      <c r="C2" s="29">
        <v>2.0659722222222222E-2</v>
      </c>
      <c r="D2" s="72">
        <f>C2-C$4</f>
        <v>1.7361111111111119E-3</v>
      </c>
      <c r="E2" s="12" t="s">
        <v>10</v>
      </c>
      <c r="F2" s="17" t="s">
        <v>11</v>
      </c>
      <c r="G2" s="12" t="s">
        <v>8</v>
      </c>
      <c r="H2" s="72">
        <v>2.8217592592592593E-2</v>
      </c>
      <c r="I2" s="72">
        <f>H2-D2</f>
        <v>2.6481481481481481E-2</v>
      </c>
      <c r="J2" s="5" t="s">
        <v>12</v>
      </c>
      <c r="K2" s="30"/>
      <c r="L2" s="6"/>
      <c r="M2" s="12">
        <f>40+5+10</f>
        <v>55</v>
      </c>
      <c r="N2" t="s">
        <v>175</v>
      </c>
    </row>
    <row r="3" spans="1:15" ht="15" thickBot="1" x14ac:dyDescent="0.35">
      <c r="A3" s="2">
        <v>2</v>
      </c>
      <c r="B3" s="2">
        <v>2</v>
      </c>
      <c r="C3" s="29">
        <v>2.0023148148148148E-2</v>
      </c>
      <c r="D3" s="72">
        <f>C3-C$4</f>
        <v>1.0995370370370378E-3</v>
      </c>
      <c r="E3" s="12" t="s">
        <v>18</v>
      </c>
      <c r="F3" s="17" t="s">
        <v>19</v>
      </c>
      <c r="G3" s="12" t="s">
        <v>8</v>
      </c>
      <c r="H3" s="72">
        <v>2.8275462962962964E-2</v>
      </c>
      <c r="I3" s="72">
        <f>H3-D3</f>
        <v>2.7175925925925926E-2</v>
      </c>
      <c r="J3" s="5" t="s">
        <v>20</v>
      </c>
      <c r="K3" s="30" t="s">
        <v>21</v>
      </c>
      <c r="L3" s="6"/>
      <c r="M3" s="12">
        <f>35+5</f>
        <v>40</v>
      </c>
      <c r="N3" t="s">
        <v>176</v>
      </c>
    </row>
    <row r="4" spans="1:15" ht="15" thickBot="1" x14ac:dyDescent="0.35">
      <c r="A4" s="13">
        <v>3</v>
      </c>
      <c r="B4" s="13">
        <v>1</v>
      </c>
      <c r="C4" s="24">
        <v>1.892361111111111E-2</v>
      </c>
      <c r="D4" s="73">
        <f>C4-C$4</f>
        <v>0</v>
      </c>
      <c r="E4" s="25" t="s">
        <v>6</v>
      </c>
      <c r="F4" s="14" t="s">
        <v>7</v>
      </c>
      <c r="G4" s="54" t="s">
        <v>8</v>
      </c>
      <c r="H4" s="73">
        <v>2.8969907407407406E-2</v>
      </c>
      <c r="I4" s="73">
        <f>H4-D4</f>
        <v>2.8969907407407406E-2</v>
      </c>
      <c r="J4" s="27" t="s">
        <v>9</v>
      </c>
      <c r="K4" s="28"/>
      <c r="L4" s="26"/>
      <c r="M4" s="54">
        <v>30</v>
      </c>
      <c r="N4" t="s">
        <v>177</v>
      </c>
      <c r="O4" t="s">
        <v>180</v>
      </c>
    </row>
    <row r="5" spans="1:15" x14ac:dyDescent="0.3">
      <c r="A5" s="55">
        <v>4</v>
      </c>
      <c r="B5" s="55">
        <v>5</v>
      </c>
      <c r="C5" s="62">
        <v>2.1238425925925924E-2</v>
      </c>
      <c r="D5" s="62">
        <f>C5-C$4</f>
        <v>2.3148148148148147E-3</v>
      </c>
      <c r="E5" s="65" t="s">
        <v>26</v>
      </c>
      <c r="F5" s="65" t="s">
        <v>19</v>
      </c>
      <c r="G5" s="65" t="s">
        <v>31</v>
      </c>
      <c r="H5" s="62">
        <v>2.9016203703703704E-2</v>
      </c>
      <c r="I5" s="62">
        <f t="shared" ref="I5:I64" si="0">H5-D5</f>
        <v>2.6701388888888889E-2</v>
      </c>
      <c r="J5" s="35" t="s">
        <v>34</v>
      </c>
      <c r="K5" s="36" t="s">
        <v>35</v>
      </c>
      <c r="L5" s="77" t="s">
        <v>38</v>
      </c>
      <c r="M5" s="65">
        <f>26+5+10</f>
        <v>41</v>
      </c>
      <c r="N5" t="s">
        <v>178</v>
      </c>
    </row>
    <row r="6" spans="1:15" ht="15" thickBot="1" x14ac:dyDescent="0.35">
      <c r="A6" s="56"/>
      <c r="B6" s="56"/>
      <c r="C6" s="64"/>
      <c r="D6" s="64"/>
      <c r="E6" s="67"/>
      <c r="F6" s="67"/>
      <c r="G6" s="67"/>
      <c r="H6" s="64"/>
      <c r="I6" s="64"/>
      <c r="J6" s="11" t="s">
        <v>36</v>
      </c>
      <c r="K6" s="23" t="s">
        <v>37</v>
      </c>
      <c r="L6" s="78"/>
      <c r="M6" s="67"/>
    </row>
    <row r="7" spans="1:15" x14ac:dyDescent="0.3">
      <c r="A7" s="55">
        <v>5</v>
      </c>
      <c r="B7" s="55">
        <v>40</v>
      </c>
      <c r="C7" s="62">
        <v>2.7372685185185184E-2</v>
      </c>
      <c r="D7" s="62">
        <f>C7-C$4</f>
        <v>8.4490740740740741E-3</v>
      </c>
      <c r="E7" s="65" t="s">
        <v>133</v>
      </c>
      <c r="F7" s="57" t="s">
        <v>169</v>
      </c>
      <c r="G7" s="65" t="s">
        <v>8</v>
      </c>
      <c r="H7" s="62">
        <v>2.9108796296296296E-2</v>
      </c>
      <c r="I7" s="62">
        <f t="shared" si="0"/>
        <v>2.0659722222222222E-2</v>
      </c>
      <c r="J7" s="10" t="s">
        <v>147</v>
      </c>
      <c r="K7" s="21" t="s">
        <v>148</v>
      </c>
      <c r="L7" s="79" t="s">
        <v>162</v>
      </c>
      <c r="M7" s="65">
        <f>23+5</f>
        <v>28</v>
      </c>
      <c r="N7" t="s">
        <v>179</v>
      </c>
    </row>
    <row r="8" spans="1:15" x14ac:dyDescent="0.3">
      <c r="A8" s="61"/>
      <c r="B8" s="61"/>
      <c r="C8" s="63"/>
      <c r="D8" s="63"/>
      <c r="E8" s="66"/>
      <c r="F8" s="58"/>
      <c r="G8" s="66"/>
      <c r="H8" s="63"/>
      <c r="I8" s="63"/>
      <c r="J8" s="10" t="s">
        <v>149</v>
      </c>
      <c r="K8" s="21" t="s">
        <v>150</v>
      </c>
      <c r="L8" s="80"/>
      <c r="M8" s="66"/>
    </row>
    <row r="9" spans="1:15" x14ac:dyDescent="0.3">
      <c r="A9" s="61"/>
      <c r="B9" s="61"/>
      <c r="C9" s="63"/>
      <c r="D9" s="63"/>
      <c r="E9" s="66"/>
      <c r="F9" s="59" t="s">
        <v>168</v>
      </c>
      <c r="G9" s="66"/>
      <c r="H9" s="63"/>
      <c r="I9" s="63"/>
      <c r="J9" s="20" t="s">
        <v>166</v>
      </c>
      <c r="K9" s="21" t="s">
        <v>151</v>
      </c>
      <c r="L9" s="80"/>
      <c r="M9" s="66"/>
    </row>
    <row r="10" spans="1:15" ht="15" thickBot="1" x14ac:dyDescent="0.35">
      <c r="A10" s="56"/>
      <c r="B10" s="56"/>
      <c r="C10" s="64"/>
      <c r="D10" s="64"/>
      <c r="E10" s="67"/>
      <c r="F10" s="60"/>
      <c r="G10" s="67"/>
      <c r="H10" s="64"/>
      <c r="I10" s="64"/>
      <c r="J10" s="11" t="s">
        <v>152</v>
      </c>
      <c r="K10" s="23" t="s">
        <v>153</v>
      </c>
      <c r="L10" s="81"/>
      <c r="M10" s="67"/>
    </row>
    <row r="11" spans="1:15" ht="15" thickBot="1" x14ac:dyDescent="0.35">
      <c r="A11" s="2">
        <v>6</v>
      </c>
      <c r="B11" s="2">
        <v>8</v>
      </c>
      <c r="C11" s="29">
        <v>2.193287037037037E-2</v>
      </c>
      <c r="D11" s="72">
        <f>C11-C$4</f>
        <v>3.0092592592592601E-3</v>
      </c>
      <c r="E11" s="40" t="s">
        <v>10</v>
      </c>
      <c r="F11" s="41" t="s">
        <v>24</v>
      </c>
      <c r="G11" s="40" t="s">
        <v>15</v>
      </c>
      <c r="H11" s="72">
        <v>2.9178240740740741E-2</v>
      </c>
      <c r="I11" s="72">
        <f t="shared" si="0"/>
        <v>2.6168981481481481E-2</v>
      </c>
      <c r="J11" s="42" t="s">
        <v>25</v>
      </c>
      <c r="K11" s="43"/>
      <c r="L11" s="82"/>
      <c r="M11" s="40">
        <f>20+5</f>
        <v>25</v>
      </c>
      <c r="N11" t="s">
        <v>181</v>
      </c>
      <c r="O11" t="s">
        <v>180</v>
      </c>
    </row>
    <row r="12" spans="1:15" ht="15" thickBot="1" x14ac:dyDescent="0.35">
      <c r="A12" s="2">
        <v>7</v>
      </c>
      <c r="B12" s="2">
        <v>28</v>
      </c>
      <c r="C12" s="29">
        <v>2.5173611111111112E-2</v>
      </c>
      <c r="D12" s="72">
        <f>C12-C$4</f>
        <v>6.2500000000000021E-3</v>
      </c>
      <c r="E12" s="40" t="s">
        <v>18</v>
      </c>
      <c r="F12" s="41" t="s">
        <v>11</v>
      </c>
      <c r="G12" s="40" t="s">
        <v>88</v>
      </c>
      <c r="H12" s="72">
        <v>2.9224537037037038E-2</v>
      </c>
      <c r="I12" s="72">
        <f t="shared" si="0"/>
        <v>2.2974537037037036E-2</v>
      </c>
      <c r="J12" s="42" t="s">
        <v>89</v>
      </c>
      <c r="K12" s="43" t="s">
        <v>90</v>
      </c>
      <c r="L12" s="82"/>
      <c r="M12" s="40">
        <v>18</v>
      </c>
      <c r="N12" t="s">
        <v>182</v>
      </c>
      <c r="O12" t="s">
        <v>180</v>
      </c>
    </row>
    <row r="13" spans="1:15" x14ac:dyDescent="0.3">
      <c r="A13" s="55">
        <v>8</v>
      </c>
      <c r="B13" s="55">
        <v>29</v>
      </c>
      <c r="C13" s="62">
        <v>2.5173611111111112E-2</v>
      </c>
      <c r="D13" s="62">
        <f>C13-C$4</f>
        <v>6.2500000000000021E-3</v>
      </c>
      <c r="E13" s="65" t="s">
        <v>94</v>
      </c>
      <c r="F13" s="65" t="s">
        <v>24</v>
      </c>
      <c r="G13" s="65" t="s">
        <v>31</v>
      </c>
      <c r="H13" s="62">
        <v>2.9398148148148149E-2</v>
      </c>
      <c r="I13" s="62">
        <f t="shared" si="0"/>
        <v>2.3148148148148147E-2</v>
      </c>
      <c r="J13" s="44" t="s">
        <v>95</v>
      </c>
      <c r="K13" s="45" t="s">
        <v>96</v>
      </c>
      <c r="L13" s="77"/>
      <c r="M13" s="65">
        <v>16</v>
      </c>
      <c r="N13" t="s">
        <v>183</v>
      </c>
      <c r="O13" t="s">
        <v>180</v>
      </c>
    </row>
    <row r="14" spans="1:15" ht="15" thickBot="1" x14ac:dyDescent="0.35">
      <c r="A14" s="56"/>
      <c r="B14" s="56"/>
      <c r="C14" s="64"/>
      <c r="D14" s="64"/>
      <c r="E14" s="67"/>
      <c r="F14" s="67"/>
      <c r="G14" s="67"/>
      <c r="H14" s="64"/>
      <c r="I14" s="64"/>
      <c r="J14" s="46" t="s">
        <v>97</v>
      </c>
      <c r="K14" s="47" t="s">
        <v>98</v>
      </c>
      <c r="L14" s="78"/>
      <c r="M14" s="67"/>
    </row>
    <row r="15" spans="1:15" x14ac:dyDescent="0.3">
      <c r="A15" s="55">
        <v>9</v>
      </c>
      <c r="B15" s="55">
        <v>34</v>
      </c>
      <c r="C15" s="62">
        <v>2.5578703703703704E-2</v>
      </c>
      <c r="D15" s="62">
        <f>C15-C$4</f>
        <v>6.6550925925925944E-3</v>
      </c>
      <c r="E15" s="65" t="s">
        <v>94</v>
      </c>
      <c r="F15" s="65" t="s">
        <v>124</v>
      </c>
      <c r="G15" s="65" t="s">
        <v>31</v>
      </c>
      <c r="H15" s="62">
        <v>2.9953703703703705E-2</v>
      </c>
      <c r="I15" s="62">
        <f t="shared" si="0"/>
        <v>2.329861111111111E-2</v>
      </c>
      <c r="J15" s="44" t="s">
        <v>125</v>
      </c>
      <c r="K15" s="45" t="s">
        <v>126</v>
      </c>
      <c r="L15" s="77"/>
      <c r="M15" s="65">
        <v>14</v>
      </c>
    </row>
    <row r="16" spans="1:15" ht="15" thickBot="1" x14ac:dyDescent="0.35">
      <c r="A16" s="56"/>
      <c r="B16" s="56"/>
      <c r="C16" s="64"/>
      <c r="D16" s="64"/>
      <c r="E16" s="67"/>
      <c r="F16" s="67"/>
      <c r="G16" s="67"/>
      <c r="H16" s="64"/>
      <c r="I16" s="64"/>
      <c r="J16" s="46" t="s">
        <v>127</v>
      </c>
      <c r="K16" s="47" t="s">
        <v>128</v>
      </c>
      <c r="L16" s="78"/>
      <c r="M16" s="67"/>
    </row>
    <row r="17" spans="1:15" ht="15" thickBot="1" x14ac:dyDescent="0.35">
      <c r="A17" s="2">
        <v>10</v>
      </c>
      <c r="B17" s="2">
        <v>6</v>
      </c>
      <c r="C17" s="29">
        <v>2.1585648148148149E-2</v>
      </c>
      <c r="D17" s="72">
        <f>C17-C$4</f>
        <v>2.6620370370370391E-3</v>
      </c>
      <c r="E17" s="12" t="s">
        <v>18</v>
      </c>
      <c r="F17" s="19" t="s">
        <v>11</v>
      </c>
      <c r="G17" s="12" t="s">
        <v>31</v>
      </c>
      <c r="H17" s="72">
        <v>3.0462962962962963E-2</v>
      </c>
      <c r="I17" s="72">
        <f t="shared" si="0"/>
        <v>2.7800925925925923E-2</v>
      </c>
      <c r="J17" s="5" t="s">
        <v>32</v>
      </c>
      <c r="K17" s="30" t="s">
        <v>33</v>
      </c>
      <c r="L17" s="83"/>
      <c r="M17" s="12">
        <v>12</v>
      </c>
    </row>
    <row r="18" spans="1:15" ht="15" thickBot="1" x14ac:dyDescent="0.35">
      <c r="A18" s="3">
        <v>11</v>
      </c>
      <c r="B18" s="3">
        <v>14</v>
      </c>
      <c r="C18" s="7">
        <v>2.3379629629629629E-2</v>
      </c>
      <c r="D18" s="74">
        <f>C18-C$4</f>
        <v>4.4560185185185189E-3</v>
      </c>
      <c r="E18" s="31" t="s">
        <v>13</v>
      </c>
      <c r="F18" s="32" t="s">
        <v>58</v>
      </c>
      <c r="G18" s="31" t="s">
        <v>8</v>
      </c>
      <c r="H18" s="74">
        <v>3.0636574074074073E-2</v>
      </c>
      <c r="I18" s="74">
        <f t="shared" si="0"/>
        <v>2.6180555555555554E-2</v>
      </c>
      <c r="J18" s="33" t="s">
        <v>59</v>
      </c>
      <c r="K18" s="34" t="s">
        <v>60</v>
      </c>
      <c r="L18" s="84"/>
      <c r="M18" s="31">
        <v>10</v>
      </c>
    </row>
    <row r="19" spans="1:15" x14ac:dyDescent="0.3">
      <c r="A19" s="55">
        <v>12</v>
      </c>
      <c r="B19" s="55">
        <v>15</v>
      </c>
      <c r="C19" s="62">
        <v>2.3553240740740739E-2</v>
      </c>
      <c r="D19" s="62">
        <f>C19-C$4</f>
        <v>4.6296296296296294E-3</v>
      </c>
      <c r="E19" s="65" t="s">
        <v>47</v>
      </c>
      <c r="F19" s="65" t="s">
        <v>68</v>
      </c>
      <c r="G19" s="65" t="s">
        <v>8</v>
      </c>
      <c r="H19" s="62">
        <v>3.0740740740740742E-2</v>
      </c>
      <c r="I19" s="62">
        <f t="shared" si="0"/>
        <v>2.6111111111111113E-2</v>
      </c>
      <c r="J19" s="44" t="s">
        <v>69</v>
      </c>
      <c r="K19" s="45" t="s">
        <v>70</v>
      </c>
      <c r="L19" s="77"/>
      <c r="M19" s="65">
        <f>9+5</f>
        <v>14</v>
      </c>
      <c r="N19" t="s">
        <v>184</v>
      </c>
    </row>
    <row r="20" spans="1:15" ht="15" thickBot="1" x14ac:dyDescent="0.35">
      <c r="A20" s="56"/>
      <c r="B20" s="56"/>
      <c r="C20" s="64"/>
      <c r="D20" s="64"/>
      <c r="E20" s="67"/>
      <c r="F20" s="67"/>
      <c r="G20" s="67"/>
      <c r="H20" s="64"/>
      <c r="I20" s="64"/>
      <c r="J20" s="46" t="s">
        <v>71</v>
      </c>
      <c r="K20" s="47"/>
      <c r="L20" s="78"/>
      <c r="M20" s="67"/>
    </row>
    <row r="21" spans="1:15" x14ac:dyDescent="0.3">
      <c r="A21" s="55">
        <v>13</v>
      </c>
      <c r="B21" s="55">
        <v>31</v>
      </c>
      <c r="C21" s="68">
        <v>2.5289351851851851E-2</v>
      </c>
      <c r="D21" s="62">
        <f>C21-C$4</f>
        <v>6.3657407407407413E-3</v>
      </c>
      <c r="E21" s="65" t="s">
        <v>107</v>
      </c>
      <c r="F21" s="65" t="s">
        <v>108</v>
      </c>
      <c r="G21" s="65" t="s">
        <v>31</v>
      </c>
      <c r="H21" s="62">
        <v>3.0960648148148147E-2</v>
      </c>
      <c r="I21" s="62">
        <f t="shared" si="0"/>
        <v>2.4594907407407406E-2</v>
      </c>
      <c r="J21" s="44" t="s">
        <v>109</v>
      </c>
      <c r="K21" s="45" t="s">
        <v>110</v>
      </c>
      <c r="L21" s="85"/>
      <c r="M21" s="65">
        <f>8+5</f>
        <v>13</v>
      </c>
      <c r="N21" t="s">
        <v>185</v>
      </c>
    </row>
    <row r="22" spans="1:15" x14ac:dyDescent="0.3">
      <c r="A22" s="61"/>
      <c r="B22" s="61"/>
      <c r="C22" s="69"/>
      <c r="D22" s="63"/>
      <c r="E22" s="66"/>
      <c r="F22" s="66"/>
      <c r="G22" s="66"/>
      <c r="H22" s="63"/>
      <c r="I22" s="63"/>
      <c r="J22" s="20" t="s">
        <v>111</v>
      </c>
      <c r="K22" s="22" t="s">
        <v>112</v>
      </c>
      <c r="L22" s="86"/>
      <c r="M22" s="66"/>
    </row>
    <row r="23" spans="1:15" ht="15" thickBot="1" x14ac:dyDescent="0.35">
      <c r="A23" s="56"/>
      <c r="B23" s="56"/>
      <c r="C23" s="70"/>
      <c r="D23" s="64"/>
      <c r="E23" s="67"/>
      <c r="F23" s="67"/>
      <c r="G23" s="67"/>
      <c r="H23" s="64"/>
      <c r="I23" s="64"/>
      <c r="J23" s="46" t="s">
        <v>113</v>
      </c>
      <c r="K23" s="47"/>
      <c r="L23" s="87"/>
      <c r="M23" s="67"/>
    </row>
    <row r="24" spans="1:15" ht="15" thickBot="1" x14ac:dyDescent="0.35">
      <c r="A24" s="48">
        <v>14</v>
      </c>
      <c r="B24" s="48">
        <v>12</v>
      </c>
      <c r="C24" s="49">
        <v>2.2511574074074073E-2</v>
      </c>
      <c r="D24" s="75">
        <f>C24-C$4</f>
        <v>3.5879629629629629E-3</v>
      </c>
      <c r="E24" s="50" t="s">
        <v>18</v>
      </c>
      <c r="F24" s="51" t="s">
        <v>14</v>
      </c>
      <c r="G24" s="50" t="s">
        <v>8</v>
      </c>
      <c r="H24" s="75">
        <v>3.1041666666666665E-2</v>
      </c>
      <c r="I24" s="75">
        <f t="shared" si="0"/>
        <v>2.7453703703703702E-2</v>
      </c>
      <c r="J24" s="52" t="s">
        <v>56</v>
      </c>
      <c r="K24" s="53" t="s">
        <v>57</v>
      </c>
      <c r="L24" s="88"/>
      <c r="M24" s="50">
        <v>7</v>
      </c>
    </row>
    <row r="25" spans="1:15" x14ac:dyDescent="0.3">
      <c r="A25" s="55">
        <v>15</v>
      </c>
      <c r="B25" s="55">
        <v>25</v>
      </c>
      <c r="C25" s="62">
        <v>2.4652777777777777E-2</v>
      </c>
      <c r="D25" s="62">
        <f>C25-C$4</f>
        <v>5.7291666666666671E-3</v>
      </c>
      <c r="E25" s="65" t="s">
        <v>47</v>
      </c>
      <c r="F25" s="65" t="s">
        <v>24</v>
      </c>
      <c r="G25" s="65" t="s">
        <v>77</v>
      </c>
      <c r="H25" s="62">
        <v>3.1099537037037037E-2</v>
      </c>
      <c r="I25" s="62">
        <f t="shared" si="0"/>
        <v>2.537037037037037E-2</v>
      </c>
      <c r="J25" s="44" t="s">
        <v>91</v>
      </c>
      <c r="K25" s="45" t="s">
        <v>92</v>
      </c>
      <c r="L25" s="77"/>
      <c r="M25" s="65">
        <v>6</v>
      </c>
      <c r="N25" t="s">
        <v>186</v>
      </c>
      <c r="O25" t="s">
        <v>180</v>
      </c>
    </row>
    <row r="26" spans="1:15" ht="15" thickBot="1" x14ac:dyDescent="0.35">
      <c r="A26" s="56"/>
      <c r="B26" s="56"/>
      <c r="C26" s="64"/>
      <c r="D26" s="64"/>
      <c r="E26" s="67"/>
      <c r="F26" s="67"/>
      <c r="G26" s="67"/>
      <c r="H26" s="64"/>
      <c r="I26" s="64"/>
      <c r="J26" s="46" t="s">
        <v>93</v>
      </c>
      <c r="K26" s="47"/>
      <c r="L26" s="78"/>
      <c r="M26" s="67"/>
    </row>
    <row r="27" spans="1:15" ht="15" thickBot="1" x14ac:dyDescent="0.35">
      <c r="A27" s="13">
        <v>16</v>
      </c>
      <c r="B27" s="13">
        <v>3</v>
      </c>
      <c r="C27" s="24">
        <v>2.060185185185185E-2</v>
      </c>
      <c r="D27" s="73">
        <f>C27-C$4</f>
        <v>1.6782407407407406E-3</v>
      </c>
      <c r="E27" s="25" t="s">
        <v>18</v>
      </c>
      <c r="F27" s="14" t="s">
        <v>14</v>
      </c>
      <c r="G27" s="54" t="s">
        <v>8</v>
      </c>
      <c r="H27" s="73">
        <v>3.1157407407407408E-2</v>
      </c>
      <c r="I27" s="73">
        <f t="shared" si="0"/>
        <v>2.9479166666666667E-2</v>
      </c>
      <c r="J27" s="27" t="s">
        <v>22</v>
      </c>
      <c r="K27" s="28" t="s">
        <v>23</v>
      </c>
      <c r="L27" s="89"/>
      <c r="M27" s="54">
        <v>5</v>
      </c>
    </row>
    <row r="28" spans="1:15" x14ac:dyDescent="0.3">
      <c r="A28" s="55">
        <v>17</v>
      </c>
      <c r="B28" s="55">
        <v>18</v>
      </c>
      <c r="C28" s="62">
        <v>2.4189814814814813E-2</v>
      </c>
      <c r="D28" s="62">
        <f>C28-C$4</f>
        <v>5.2662037037037035E-3</v>
      </c>
      <c r="E28" s="65" t="s">
        <v>79</v>
      </c>
      <c r="F28" s="65" t="s">
        <v>80</v>
      </c>
      <c r="G28" s="65" t="s">
        <v>8</v>
      </c>
      <c r="H28" s="62">
        <v>3.1759259259259258E-2</v>
      </c>
      <c r="I28" s="62">
        <f t="shared" si="0"/>
        <v>2.6493055555555554E-2</v>
      </c>
      <c r="J28" s="44" t="s">
        <v>81</v>
      </c>
      <c r="K28" s="45" t="s">
        <v>82</v>
      </c>
      <c r="L28" s="77" t="s">
        <v>160</v>
      </c>
      <c r="M28" s="65">
        <v>4</v>
      </c>
      <c r="N28" t="s">
        <v>187</v>
      </c>
      <c r="O28" t="s">
        <v>180</v>
      </c>
    </row>
    <row r="29" spans="1:15" ht="15" thickBot="1" x14ac:dyDescent="0.35">
      <c r="A29" s="56"/>
      <c r="B29" s="56"/>
      <c r="C29" s="64"/>
      <c r="D29" s="64"/>
      <c r="E29" s="67"/>
      <c r="F29" s="67"/>
      <c r="G29" s="67"/>
      <c r="H29" s="64"/>
      <c r="I29" s="64"/>
      <c r="J29" s="46" t="s">
        <v>83</v>
      </c>
      <c r="K29" s="47" t="s">
        <v>84</v>
      </c>
      <c r="L29" s="78"/>
      <c r="M29" s="67"/>
    </row>
    <row r="30" spans="1:15" ht="15" thickBot="1" x14ac:dyDescent="0.35">
      <c r="A30" s="48">
        <v>18</v>
      </c>
      <c r="B30" s="48">
        <v>30</v>
      </c>
      <c r="C30" s="49">
        <v>2.5231481481481483E-2</v>
      </c>
      <c r="D30" s="75">
        <f>C30-C$4</f>
        <v>6.3078703703703734E-3</v>
      </c>
      <c r="E30" s="50" t="s">
        <v>13</v>
      </c>
      <c r="F30" s="51" t="s">
        <v>24</v>
      </c>
      <c r="G30" s="50" t="s">
        <v>31</v>
      </c>
      <c r="H30" s="75">
        <v>3.1875000000000001E-2</v>
      </c>
      <c r="I30" s="75">
        <f t="shared" si="0"/>
        <v>2.5567129629629627E-2</v>
      </c>
      <c r="J30" s="52" t="s">
        <v>99</v>
      </c>
      <c r="K30" s="53" t="s">
        <v>100</v>
      </c>
      <c r="L30" s="88"/>
      <c r="M30" s="50">
        <v>3</v>
      </c>
    </row>
    <row r="31" spans="1:15" ht="15" thickBot="1" x14ac:dyDescent="0.35">
      <c r="A31" s="2">
        <v>19</v>
      </c>
      <c r="B31" s="2">
        <v>13</v>
      </c>
      <c r="C31" s="29">
        <v>2.2743055555555555E-2</v>
      </c>
      <c r="D31" s="72">
        <f>C31-C$4</f>
        <v>3.8194444444444448E-3</v>
      </c>
      <c r="E31" s="40" t="s">
        <v>18</v>
      </c>
      <c r="F31" s="41" t="s">
        <v>44</v>
      </c>
      <c r="G31" s="40" t="s">
        <v>31</v>
      </c>
      <c r="H31" s="72">
        <v>3.201388888888889E-2</v>
      </c>
      <c r="I31" s="72">
        <f t="shared" si="0"/>
        <v>2.8194444444444446E-2</v>
      </c>
      <c r="J31" s="42" t="s">
        <v>45</v>
      </c>
      <c r="K31" s="43" t="s">
        <v>46</v>
      </c>
      <c r="L31" s="82"/>
      <c r="M31" s="40">
        <v>2</v>
      </c>
    </row>
    <row r="32" spans="1:15" ht="15" thickBot="1" x14ac:dyDescent="0.35">
      <c r="A32" s="13">
        <v>20</v>
      </c>
      <c r="B32" s="13">
        <v>32</v>
      </c>
      <c r="C32" s="24">
        <v>2.5347222222222222E-2</v>
      </c>
      <c r="D32" s="73">
        <f>C32-C$4</f>
        <v>6.4236111111111126E-3</v>
      </c>
      <c r="E32" s="37" t="s">
        <v>163</v>
      </c>
      <c r="F32" s="15" t="s">
        <v>114</v>
      </c>
      <c r="G32" s="37" t="s">
        <v>8</v>
      </c>
      <c r="H32" s="73">
        <v>3.2025462962962964E-2</v>
      </c>
      <c r="I32" s="73">
        <f t="shared" si="0"/>
        <v>2.5601851851851851E-2</v>
      </c>
      <c r="J32" s="38" t="s">
        <v>115</v>
      </c>
      <c r="K32" s="39" t="s">
        <v>116</v>
      </c>
      <c r="L32" s="90"/>
      <c r="M32" s="37">
        <v>1</v>
      </c>
    </row>
    <row r="33" spans="1:13" ht="15" thickBot="1" x14ac:dyDescent="0.35">
      <c r="A33" s="2">
        <v>21</v>
      </c>
      <c r="B33" s="2">
        <v>22</v>
      </c>
      <c r="C33" s="29">
        <v>2.4421296296296295E-2</v>
      </c>
      <c r="D33" s="72">
        <f>C33-C$4</f>
        <v>5.4976851851851853E-3</v>
      </c>
      <c r="E33" s="40" t="s">
        <v>85</v>
      </c>
      <c r="F33" s="41" t="s">
        <v>19</v>
      </c>
      <c r="G33" s="40" t="s">
        <v>8</v>
      </c>
      <c r="H33" s="72">
        <v>3.2129629629629633E-2</v>
      </c>
      <c r="I33" s="72">
        <f t="shared" si="0"/>
        <v>2.6631944444444448E-2</v>
      </c>
      <c r="J33" s="42" t="s">
        <v>86</v>
      </c>
      <c r="K33" s="43" t="s">
        <v>87</v>
      </c>
      <c r="L33" s="82"/>
      <c r="M33" s="40"/>
    </row>
    <row r="34" spans="1:13" x14ac:dyDescent="0.3">
      <c r="A34" s="55">
        <v>22</v>
      </c>
      <c r="B34" s="55">
        <v>11</v>
      </c>
      <c r="C34" s="62">
        <v>2.2511574074074073E-2</v>
      </c>
      <c r="D34" s="62">
        <f>C34-C$4</f>
        <v>3.5879629629629629E-3</v>
      </c>
      <c r="E34" s="65" t="s">
        <v>47</v>
      </c>
      <c r="F34" s="65" t="s">
        <v>7</v>
      </c>
      <c r="G34" s="65" t="s">
        <v>15</v>
      </c>
      <c r="H34" s="62">
        <v>3.2141203703703707E-2</v>
      </c>
      <c r="I34" s="62">
        <f t="shared" si="0"/>
        <v>2.8553240740740744E-2</v>
      </c>
      <c r="J34" s="44" t="s">
        <v>48</v>
      </c>
      <c r="K34" s="45" t="s">
        <v>49</v>
      </c>
      <c r="L34" s="77"/>
      <c r="M34" s="65"/>
    </row>
    <row r="35" spans="1:13" ht="15" thickBot="1" x14ac:dyDescent="0.35">
      <c r="A35" s="56"/>
      <c r="B35" s="56"/>
      <c r="C35" s="64"/>
      <c r="D35" s="64"/>
      <c r="E35" s="67"/>
      <c r="F35" s="67"/>
      <c r="G35" s="67"/>
      <c r="H35" s="64"/>
      <c r="I35" s="64"/>
      <c r="J35" s="46" t="s">
        <v>50</v>
      </c>
      <c r="K35" s="47"/>
      <c r="L35" s="78"/>
      <c r="M35" s="67"/>
    </row>
    <row r="36" spans="1:13" x14ac:dyDescent="0.3">
      <c r="A36" s="55">
        <v>23</v>
      </c>
      <c r="B36" s="55">
        <v>17</v>
      </c>
      <c r="C36" s="62">
        <v>2.3842592592592592E-2</v>
      </c>
      <c r="D36" s="62">
        <f>C36-C$4</f>
        <v>4.9189814814814825E-3</v>
      </c>
      <c r="E36" s="65" t="s">
        <v>47</v>
      </c>
      <c r="F36" s="65" t="s">
        <v>14</v>
      </c>
      <c r="G36" s="65" t="s">
        <v>31</v>
      </c>
      <c r="H36" s="62">
        <v>3.2638888888888891E-2</v>
      </c>
      <c r="I36" s="62">
        <f t="shared" si="0"/>
        <v>2.7719907407407408E-2</v>
      </c>
      <c r="J36" s="44" t="s">
        <v>61</v>
      </c>
      <c r="K36" s="45" t="s">
        <v>62</v>
      </c>
      <c r="L36" s="77"/>
      <c r="M36" s="65"/>
    </row>
    <row r="37" spans="1:13" ht="15" thickBot="1" x14ac:dyDescent="0.35">
      <c r="A37" s="56"/>
      <c r="B37" s="56"/>
      <c r="C37" s="64"/>
      <c r="D37" s="64"/>
      <c r="E37" s="67"/>
      <c r="F37" s="67"/>
      <c r="G37" s="67"/>
      <c r="H37" s="64"/>
      <c r="I37" s="64"/>
      <c r="J37" s="46" t="s">
        <v>63</v>
      </c>
      <c r="K37" s="47"/>
      <c r="L37" s="78"/>
      <c r="M37" s="67"/>
    </row>
    <row r="38" spans="1:13" ht="15" thickBot="1" x14ac:dyDescent="0.35">
      <c r="A38" s="48">
        <v>24</v>
      </c>
      <c r="B38" s="48">
        <v>27</v>
      </c>
      <c r="C38" s="49">
        <v>2.4884259259259259E-2</v>
      </c>
      <c r="D38" s="75">
        <f>C38-C$4</f>
        <v>5.9606481481481489E-3</v>
      </c>
      <c r="E38" s="50" t="s">
        <v>13</v>
      </c>
      <c r="F38" s="51" t="s">
        <v>11</v>
      </c>
      <c r="G38" s="50" t="s">
        <v>8</v>
      </c>
      <c r="H38" s="75">
        <v>3.2870370370370369E-2</v>
      </c>
      <c r="I38" s="75">
        <f t="shared" si="0"/>
        <v>2.690972222222222E-2</v>
      </c>
      <c r="J38" s="52" t="s">
        <v>101</v>
      </c>
      <c r="K38" s="53" t="s">
        <v>102</v>
      </c>
      <c r="L38" s="88"/>
      <c r="M38" s="50"/>
    </row>
    <row r="39" spans="1:13" x14ac:dyDescent="0.3">
      <c r="A39" s="55">
        <v>25</v>
      </c>
      <c r="B39" s="55">
        <v>39</v>
      </c>
      <c r="C39" s="62">
        <v>2.7141203703703702E-2</v>
      </c>
      <c r="D39" s="62">
        <f>C39-C$4</f>
        <v>8.2175925925925923E-3</v>
      </c>
      <c r="E39" s="65" t="s">
        <v>94</v>
      </c>
      <c r="F39" s="65" t="s">
        <v>11</v>
      </c>
      <c r="G39" s="65" t="s">
        <v>31</v>
      </c>
      <c r="H39" s="62">
        <v>3.2916666666666664E-2</v>
      </c>
      <c r="I39" s="62">
        <f t="shared" si="0"/>
        <v>2.4699074074074071E-2</v>
      </c>
      <c r="J39" s="44" t="s">
        <v>143</v>
      </c>
      <c r="K39" s="45" t="s">
        <v>144</v>
      </c>
      <c r="L39" s="77"/>
      <c r="M39" s="65"/>
    </row>
    <row r="40" spans="1:13" ht="15" thickBot="1" x14ac:dyDescent="0.35">
      <c r="A40" s="61"/>
      <c r="B40" s="61"/>
      <c r="C40" s="63"/>
      <c r="D40" s="63"/>
      <c r="E40" s="66"/>
      <c r="F40" s="66"/>
      <c r="G40" s="66"/>
      <c r="H40" s="63"/>
      <c r="I40" s="63"/>
      <c r="J40" s="52" t="s">
        <v>145</v>
      </c>
      <c r="K40" s="53" t="s">
        <v>146</v>
      </c>
      <c r="L40" s="91"/>
      <c r="M40" s="66"/>
    </row>
    <row r="41" spans="1:13" ht="15" thickBot="1" x14ac:dyDescent="0.35">
      <c r="A41" s="2">
        <v>26</v>
      </c>
      <c r="B41" s="2">
        <v>7</v>
      </c>
      <c r="C41" s="29">
        <v>2.1874999999999999E-2</v>
      </c>
      <c r="D41" s="72">
        <f>C41-C$4</f>
        <v>2.9513888888888888E-3</v>
      </c>
      <c r="E41" s="40" t="s">
        <v>13</v>
      </c>
      <c r="F41" s="41" t="s">
        <v>14</v>
      </c>
      <c r="G41" s="40" t="s">
        <v>15</v>
      </c>
      <c r="H41" s="72">
        <v>3.3321759259259259E-2</v>
      </c>
      <c r="I41" s="72">
        <f t="shared" si="0"/>
        <v>3.037037037037037E-2</v>
      </c>
      <c r="J41" s="42" t="s">
        <v>16</v>
      </c>
      <c r="K41" s="43" t="s">
        <v>17</v>
      </c>
      <c r="L41" s="82"/>
      <c r="M41" s="40"/>
    </row>
    <row r="42" spans="1:13" x14ac:dyDescent="0.3">
      <c r="A42" s="55">
        <v>27</v>
      </c>
      <c r="B42" s="55">
        <v>36</v>
      </c>
      <c r="C42" s="62">
        <v>2.6157407407407407E-2</v>
      </c>
      <c r="D42" s="62">
        <f>C42-C$4</f>
        <v>7.2337962962962972E-3</v>
      </c>
      <c r="E42" s="65" t="s">
        <v>119</v>
      </c>
      <c r="F42" s="65" t="s">
        <v>80</v>
      </c>
      <c r="G42" s="65" t="s">
        <v>31</v>
      </c>
      <c r="H42" s="62">
        <v>3.3368055555555554E-2</v>
      </c>
      <c r="I42" s="62">
        <f t="shared" si="0"/>
        <v>2.6134259259259256E-2</v>
      </c>
      <c r="J42" s="44" t="s">
        <v>120</v>
      </c>
      <c r="K42" s="45" t="s">
        <v>121</v>
      </c>
      <c r="L42" s="77" t="s">
        <v>161</v>
      </c>
      <c r="M42" s="65"/>
    </row>
    <row r="43" spans="1:13" ht="15" thickBot="1" x14ac:dyDescent="0.35">
      <c r="A43" s="56"/>
      <c r="B43" s="56"/>
      <c r="C43" s="64"/>
      <c r="D43" s="64"/>
      <c r="E43" s="67"/>
      <c r="F43" s="67"/>
      <c r="G43" s="67"/>
      <c r="H43" s="64"/>
      <c r="I43" s="64"/>
      <c r="J43" s="46" t="s">
        <v>122</v>
      </c>
      <c r="K43" s="47" t="s">
        <v>123</v>
      </c>
      <c r="L43" s="78"/>
      <c r="M43" s="67"/>
    </row>
    <row r="44" spans="1:13" x14ac:dyDescent="0.3">
      <c r="A44" s="55">
        <v>28</v>
      </c>
      <c r="B44" s="55">
        <v>26</v>
      </c>
      <c r="C44" s="62">
        <v>2.4652777777777777E-2</v>
      </c>
      <c r="D44" s="62">
        <f>C44-C$4</f>
        <v>5.7291666666666671E-3</v>
      </c>
      <c r="E44" s="65" t="s">
        <v>94</v>
      </c>
      <c r="F44" s="65" t="s">
        <v>11</v>
      </c>
      <c r="G44" s="65" t="s">
        <v>31</v>
      </c>
      <c r="H44" s="62">
        <v>3.3414351851851855E-2</v>
      </c>
      <c r="I44" s="62">
        <f t="shared" si="0"/>
        <v>2.7685185185185188E-2</v>
      </c>
      <c r="J44" s="44" t="s">
        <v>103</v>
      </c>
      <c r="K44" s="45" t="s">
        <v>104</v>
      </c>
      <c r="L44" s="77"/>
      <c r="M44" s="65"/>
    </row>
    <row r="45" spans="1:13" ht="15" thickBot="1" x14ac:dyDescent="0.35">
      <c r="A45" s="56"/>
      <c r="B45" s="56"/>
      <c r="C45" s="64"/>
      <c r="D45" s="64"/>
      <c r="E45" s="67"/>
      <c r="F45" s="67"/>
      <c r="G45" s="67"/>
      <c r="H45" s="64"/>
      <c r="I45" s="64"/>
      <c r="J45" s="46" t="s">
        <v>105</v>
      </c>
      <c r="K45" s="47" t="s">
        <v>106</v>
      </c>
      <c r="L45" s="78"/>
      <c r="M45" s="67"/>
    </row>
    <row r="46" spans="1:13" ht="15" thickBot="1" x14ac:dyDescent="0.35">
      <c r="A46" s="4">
        <v>29</v>
      </c>
      <c r="B46" s="4">
        <v>35</v>
      </c>
      <c r="C46" s="8">
        <v>2.5925925925925925E-2</v>
      </c>
      <c r="D46" s="76">
        <f>C46-C$4</f>
        <v>7.0023148148148154E-3</v>
      </c>
      <c r="E46" s="16" t="s">
        <v>13</v>
      </c>
      <c r="F46" s="18" t="s">
        <v>24</v>
      </c>
      <c r="G46" s="16" t="s">
        <v>8</v>
      </c>
      <c r="H46" s="76">
        <v>3.363425925925926E-2</v>
      </c>
      <c r="I46" s="76">
        <f t="shared" si="0"/>
        <v>2.6631944444444444E-2</v>
      </c>
      <c r="J46" s="20" t="s">
        <v>117</v>
      </c>
      <c r="K46" s="22" t="s">
        <v>118</v>
      </c>
      <c r="L46" s="92"/>
      <c r="M46" s="16"/>
    </row>
    <row r="47" spans="1:13" x14ac:dyDescent="0.3">
      <c r="A47" s="55">
        <v>30</v>
      </c>
      <c r="B47" s="55">
        <v>37</v>
      </c>
      <c r="C47" s="62">
        <v>2.6504629629629628E-2</v>
      </c>
      <c r="D47" s="62">
        <f>C47-C$4</f>
        <v>7.5810185185185182E-3</v>
      </c>
      <c r="E47" s="65" t="s">
        <v>94</v>
      </c>
      <c r="F47" s="65" t="s">
        <v>24</v>
      </c>
      <c r="G47" s="65" t="s">
        <v>154</v>
      </c>
      <c r="H47" s="62">
        <v>3.3692129629629627E-2</v>
      </c>
      <c r="I47" s="62">
        <f t="shared" si="0"/>
        <v>2.6111111111111109E-2</v>
      </c>
      <c r="J47" s="44" t="s">
        <v>129</v>
      </c>
      <c r="K47" s="45" t="s">
        <v>130</v>
      </c>
      <c r="L47" s="77"/>
      <c r="M47" s="65"/>
    </row>
    <row r="48" spans="1:13" ht="15" thickBot="1" x14ac:dyDescent="0.35">
      <c r="A48" s="56"/>
      <c r="B48" s="56"/>
      <c r="C48" s="64"/>
      <c r="D48" s="64"/>
      <c r="E48" s="67"/>
      <c r="F48" s="67"/>
      <c r="G48" s="67"/>
      <c r="H48" s="64"/>
      <c r="I48" s="64"/>
      <c r="J48" s="46" t="s">
        <v>131</v>
      </c>
      <c r="K48" s="47" t="s">
        <v>132</v>
      </c>
      <c r="L48" s="78"/>
      <c r="M48" s="67"/>
    </row>
    <row r="49" spans="1:14" ht="15" thickBot="1" x14ac:dyDescent="0.35">
      <c r="A49" s="2">
        <v>31</v>
      </c>
      <c r="B49" s="2">
        <v>33</v>
      </c>
      <c r="C49" s="29">
        <v>2.5462962962962962E-2</v>
      </c>
      <c r="D49" s="72">
        <f>C49-C$4</f>
        <v>6.5393518518518517E-3</v>
      </c>
      <c r="E49" s="40" t="s">
        <v>13</v>
      </c>
      <c r="F49" s="41" t="s">
        <v>11</v>
      </c>
      <c r="G49" s="40" t="s">
        <v>155</v>
      </c>
      <c r="H49" s="72">
        <v>3.3865740740740738E-2</v>
      </c>
      <c r="I49" s="72">
        <f t="shared" si="0"/>
        <v>2.7326388888888886E-2</v>
      </c>
      <c r="J49" s="42" t="s">
        <v>157</v>
      </c>
      <c r="K49" s="43" t="s">
        <v>158</v>
      </c>
      <c r="L49" s="82" t="s">
        <v>159</v>
      </c>
      <c r="M49" s="40"/>
      <c r="N49" t="s">
        <v>188</v>
      </c>
    </row>
    <row r="50" spans="1:14" ht="15" thickBot="1" x14ac:dyDescent="0.35">
      <c r="A50" s="13">
        <v>32</v>
      </c>
      <c r="B50" s="13">
        <v>21</v>
      </c>
      <c r="C50" s="24">
        <v>2.4363425925925927E-2</v>
      </c>
      <c r="D50" s="73">
        <f>C50-C$4</f>
        <v>5.4398148148148175E-3</v>
      </c>
      <c r="E50" s="37" t="s">
        <v>13</v>
      </c>
      <c r="F50" s="15" t="s">
        <v>11</v>
      </c>
      <c r="G50" s="37" t="s">
        <v>31</v>
      </c>
      <c r="H50" s="73">
        <v>3.4236111111111113E-2</v>
      </c>
      <c r="I50" s="73">
        <f t="shared" si="0"/>
        <v>2.8796296296296296E-2</v>
      </c>
      <c r="J50" s="38" t="s">
        <v>75</v>
      </c>
      <c r="K50" s="39" t="s">
        <v>76</v>
      </c>
      <c r="L50" s="90"/>
      <c r="M50" s="37"/>
    </row>
    <row r="51" spans="1:14" ht="15" thickBot="1" x14ac:dyDescent="0.35">
      <c r="A51" s="2">
        <v>33</v>
      </c>
      <c r="B51" s="2">
        <v>23</v>
      </c>
      <c r="C51" s="29">
        <v>2.4537037037037038E-2</v>
      </c>
      <c r="D51" s="72">
        <f>C51-C$4</f>
        <v>5.613425925925928E-3</v>
      </c>
      <c r="E51" s="40" t="s">
        <v>13</v>
      </c>
      <c r="F51" s="41" t="s">
        <v>72</v>
      </c>
      <c r="G51" s="40" t="s">
        <v>15</v>
      </c>
      <c r="H51" s="72">
        <v>3.4305555555555554E-2</v>
      </c>
      <c r="I51" s="72">
        <f t="shared" si="0"/>
        <v>2.8692129629629626E-2</v>
      </c>
      <c r="J51" s="42" t="s">
        <v>73</v>
      </c>
      <c r="K51" s="43" t="s">
        <v>74</v>
      </c>
      <c r="L51" s="82"/>
      <c r="M51" s="40"/>
    </row>
    <row r="52" spans="1:14" x14ac:dyDescent="0.3">
      <c r="A52" s="55">
        <v>34</v>
      </c>
      <c r="B52" s="55">
        <v>38</v>
      </c>
      <c r="C52" s="62">
        <v>2.6562499999999999E-2</v>
      </c>
      <c r="D52" s="62">
        <f>C52-C$4</f>
        <v>7.6388888888888895E-3</v>
      </c>
      <c r="E52" s="65" t="s">
        <v>133</v>
      </c>
      <c r="F52" s="65" t="s">
        <v>11</v>
      </c>
      <c r="G52" s="65" t="s">
        <v>31</v>
      </c>
      <c r="H52" s="62">
        <v>3.4444444444444444E-2</v>
      </c>
      <c r="I52" s="62">
        <f t="shared" si="0"/>
        <v>2.6805555555555555E-2</v>
      </c>
      <c r="J52" s="44" t="s">
        <v>134</v>
      </c>
      <c r="K52" s="45" t="s">
        <v>135</v>
      </c>
      <c r="L52" s="79" t="s">
        <v>142</v>
      </c>
      <c r="M52" s="65"/>
    </row>
    <row r="53" spans="1:14" x14ac:dyDescent="0.3">
      <c r="A53" s="61"/>
      <c r="B53" s="61"/>
      <c r="C53" s="63"/>
      <c r="D53" s="63"/>
      <c r="E53" s="66"/>
      <c r="F53" s="66"/>
      <c r="G53" s="66"/>
      <c r="H53" s="63"/>
      <c r="I53" s="63"/>
      <c r="J53" s="20" t="s">
        <v>136</v>
      </c>
      <c r="K53" s="22" t="s">
        <v>137</v>
      </c>
      <c r="L53" s="80"/>
      <c r="M53" s="66"/>
    </row>
    <row r="54" spans="1:14" x14ac:dyDescent="0.3">
      <c r="A54" s="61"/>
      <c r="B54" s="61"/>
      <c r="C54" s="63"/>
      <c r="D54" s="63"/>
      <c r="E54" s="66"/>
      <c r="F54" s="66"/>
      <c r="G54" s="66"/>
      <c r="H54" s="63"/>
      <c r="I54" s="63"/>
      <c r="J54" s="20" t="s">
        <v>138</v>
      </c>
      <c r="K54" s="21" t="s">
        <v>139</v>
      </c>
      <c r="L54" s="80"/>
      <c r="M54" s="66"/>
    </row>
    <row r="55" spans="1:14" ht="15" thickBot="1" x14ac:dyDescent="0.35">
      <c r="A55" s="56"/>
      <c r="B55" s="56"/>
      <c r="C55" s="64"/>
      <c r="D55" s="64"/>
      <c r="E55" s="67"/>
      <c r="F55" s="67"/>
      <c r="G55" s="67"/>
      <c r="H55" s="64"/>
      <c r="I55" s="64"/>
      <c r="J55" s="11" t="s">
        <v>140</v>
      </c>
      <c r="K55" s="23" t="s">
        <v>141</v>
      </c>
      <c r="L55" s="81"/>
      <c r="M55" s="67"/>
    </row>
    <row r="56" spans="1:14" ht="15" thickBot="1" x14ac:dyDescent="0.35">
      <c r="A56" s="2">
        <v>35</v>
      </c>
      <c r="B56" s="2">
        <v>24</v>
      </c>
      <c r="C56" s="29">
        <v>2.4594907407407409E-2</v>
      </c>
      <c r="D56" s="72">
        <f>C56-C$4</f>
        <v>5.6712962962962993E-3</v>
      </c>
      <c r="E56" s="40" t="s">
        <v>18</v>
      </c>
      <c r="F56" s="41" t="s">
        <v>11</v>
      </c>
      <c r="G56" s="40" t="s">
        <v>77</v>
      </c>
      <c r="H56" s="72">
        <v>3.4629629629629628E-2</v>
      </c>
      <c r="I56" s="72">
        <f t="shared" si="0"/>
        <v>2.8958333333333329E-2</v>
      </c>
      <c r="J56" s="42" t="s">
        <v>78</v>
      </c>
      <c r="K56" s="43" t="s">
        <v>165</v>
      </c>
      <c r="L56" s="82"/>
      <c r="M56" s="40"/>
      <c r="N56" t="s">
        <v>189</v>
      </c>
    </row>
    <row r="57" spans="1:14" ht="15" thickBot="1" x14ac:dyDescent="0.35">
      <c r="A57" s="48">
        <v>36</v>
      </c>
      <c r="B57" s="48">
        <v>19</v>
      </c>
      <c r="C57" s="49">
        <v>2.4363425925925927E-2</v>
      </c>
      <c r="D57" s="75">
        <f>C57-C$4</f>
        <v>5.4398148148148175E-3</v>
      </c>
      <c r="E57" s="50" t="s">
        <v>13</v>
      </c>
      <c r="F57" s="51" t="s">
        <v>24</v>
      </c>
      <c r="G57" s="50" t="s">
        <v>15</v>
      </c>
      <c r="H57" s="75">
        <v>3.5520833333333335E-2</v>
      </c>
      <c r="I57" s="75">
        <f t="shared" si="0"/>
        <v>3.0081018518518517E-2</v>
      </c>
      <c r="J57" s="52" t="s">
        <v>64</v>
      </c>
      <c r="K57" s="53" t="s">
        <v>65</v>
      </c>
      <c r="L57" s="88"/>
      <c r="M57" s="50"/>
    </row>
    <row r="58" spans="1:14" ht="15" thickBot="1" x14ac:dyDescent="0.35">
      <c r="A58" s="2">
        <v>37</v>
      </c>
      <c r="B58" s="2">
        <v>20</v>
      </c>
      <c r="C58" s="29">
        <v>2.4363425925925927E-2</v>
      </c>
      <c r="D58" s="72">
        <f>C58-C$4</f>
        <v>5.4398148148148175E-3</v>
      </c>
      <c r="E58" s="40" t="s">
        <v>13</v>
      </c>
      <c r="F58" s="41" t="s">
        <v>11</v>
      </c>
      <c r="G58" s="40" t="s">
        <v>31</v>
      </c>
      <c r="H58" s="72">
        <v>3.7476851851851851E-2</v>
      </c>
      <c r="I58" s="72">
        <f t="shared" si="0"/>
        <v>3.2037037037037031E-2</v>
      </c>
      <c r="J58" s="42" t="s">
        <v>66</v>
      </c>
      <c r="K58" s="43" t="s">
        <v>67</v>
      </c>
      <c r="L58" s="82"/>
      <c r="M58" s="40"/>
    </row>
    <row r="59" spans="1:14" x14ac:dyDescent="0.3">
      <c r="A59" s="55">
        <v>38</v>
      </c>
      <c r="B59" s="55">
        <v>9</v>
      </c>
      <c r="C59" s="62">
        <v>2.1990740740740741E-2</v>
      </c>
      <c r="D59" s="62">
        <f>C59-C$4</f>
        <v>3.0671296296296315E-3</v>
      </c>
      <c r="E59" s="65" t="s">
        <v>26</v>
      </c>
      <c r="F59" s="65" t="s">
        <v>11</v>
      </c>
      <c r="G59" s="65" t="s">
        <v>15</v>
      </c>
      <c r="H59" s="62">
        <v>3.9872685185185185E-2</v>
      </c>
      <c r="I59" s="62">
        <f t="shared" si="0"/>
        <v>3.680555555555555E-2</v>
      </c>
      <c r="J59" s="44" t="s">
        <v>27</v>
      </c>
      <c r="K59" s="45" t="s">
        <v>28</v>
      </c>
      <c r="L59" s="77" t="s">
        <v>30</v>
      </c>
      <c r="M59" s="65"/>
    </row>
    <row r="60" spans="1:14" ht="15" thickBot="1" x14ac:dyDescent="0.35">
      <c r="A60" s="56"/>
      <c r="B60" s="56"/>
      <c r="C60" s="64"/>
      <c r="D60" s="64"/>
      <c r="E60" s="67"/>
      <c r="F60" s="67"/>
      <c r="G60" s="67"/>
      <c r="H60" s="64"/>
      <c r="I60" s="64"/>
      <c r="J60" s="46" t="s">
        <v>29</v>
      </c>
      <c r="K60" s="47" t="s">
        <v>156</v>
      </c>
      <c r="L60" s="78"/>
      <c r="M60" s="67"/>
    </row>
    <row r="61" spans="1:14" x14ac:dyDescent="0.3">
      <c r="A61" s="55">
        <v>39</v>
      </c>
      <c r="B61" s="55">
        <v>10</v>
      </c>
      <c r="C61" s="62">
        <v>2.2453703703703705E-2</v>
      </c>
      <c r="D61" s="62">
        <f>C61-C$4</f>
        <v>3.5300925925925951E-3</v>
      </c>
      <c r="E61" s="65" t="s">
        <v>26</v>
      </c>
      <c r="F61" s="65" t="s">
        <v>11</v>
      </c>
      <c r="G61" s="65" t="s">
        <v>15</v>
      </c>
      <c r="H61" s="62">
        <v>3.9872685185185185E-2</v>
      </c>
      <c r="I61" s="62">
        <f t="shared" si="0"/>
        <v>3.6342592592592593E-2</v>
      </c>
      <c r="J61" s="44" t="s">
        <v>39</v>
      </c>
      <c r="K61" s="45" t="s">
        <v>40</v>
      </c>
      <c r="L61" s="77" t="s">
        <v>43</v>
      </c>
      <c r="M61" s="65"/>
    </row>
    <row r="62" spans="1:14" ht="15" thickBot="1" x14ac:dyDescent="0.35">
      <c r="A62" s="56"/>
      <c r="B62" s="56"/>
      <c r="C62" s="64"/>
      <c r="D62" s="64"/>
      <c r="E62" s="67"/>
      <c r="F62" s="67"/>
      <c r="G62" s="67"/>
      <c r="H62" s="64"/>
      <c r="I62" s="64"/>
      <c r="J62" s="46" t="s">
        <v>41</v>
      </c>
      <c r="K62" s="47" t="s">
        <v>42</v>
      </c>
      <c r="L62" s="78"/>
      <c r="M62" s="67"/>
    </row>
    <row r="63" spans="1:14" x14ac:dyDescent="0.3">
      <c r="A63" s="55">
        <v>40</v>
      </c>
      <c r="B63" s="55">
        <v>16</v>
      </c>
      <c r="C63" s="62">
        <v>2.3668981481481482E-2</v>
      </c>
      <c r="D63" s="62">
        <f>C63-C$4</f>
        <v>4.745370370370372E-3</v>
      </c>
      <c r="E63" s="65" t="s">
        <v>26</v>
      </c>
      <c r="F63" s="65" t="s">
        <v>11</v>
      </c>
      <c r="G63" s="65" t="s">
        <v>31</v>
      </c>
      <c r="H63" s="62">
        <v>4.0057870370370369E-2</v>
      </c>
      <c r="I63" s="62">
        <f t="shared" si="0"/>
        <v>3.5312499999999997E-2</v>
      </c>
      <c r="J63" s="44" t="s">
        <v>51</v>
      </c>
      <c r="K63" s="45" t="s">
        <v>52</v>
      </c>
      <c r="L63" s="77" t="s">
        <v>55</v>
      </c>
      <c r="M63" s="65"/>
    </row>
    <row r="64" spans="1:14" ht="15" thickBot="1" x14ac:dyDescent="0.35">
      <c r="A64" s="56"/>
      <c r="B64" s="56"/>
      <c r="C64" s="64"/>
      <c r="D64" s="64"/>
      <c r="E64" s="67"/>
      <c r="F64" s="67"/>
      <c r="G64" s="67"/>
      <c r="H64" s="64"/>
      <c r="I64" s="64"/>
      <c r="J64" s="46" t="s">
        <v>53</v>
      </c>
      <c r="K64" s="47" t="s">
        <v>54</v>
      </c>
      <c r="L64" s="78"/>
      <c r="M64" s="67"/>
    </row>
    <row r="66" spans="1:2" x14ac:dyDescent="0.3">
      <c r="A66" t="s">
        <v>19</v>
      </c>
      <c r="B66">
        <f>40+41</f>
        <v>81</v>
      </c>
    </row>
    <row r="67" spans="1:2" x14ac:dyDescent="0.3">
      <c r="A67" t="s">
        <v>174</v>
      </c>
      <c r="B67">
        <v>61.5</v>
      </c>
    </row>
    <row r="68" spans="1:2" x14ac:dyDescent="0.3">
      <c r="A68" t="s">
        <v>7</v>
      </c>
      <c r="B68">
        <v>30</v>
      </c>
    </row>
  </sheetData>
  <sortState xmlns:xlrd2="http://schemas.microsoft.com/office/spreadsheetml/2017/richdata2" ref="A41:G64">
    <sortCondition ref="D27:D64"/>
  </sortState>
  <mergeCells count="200">
    <mergeCell ref="H59:H60"/>
    <mergeCell ref="I59:I60"/>
    <mergeCell ref="H61:H62"/>
    <mergeCell ref="I61:I62"/>
    <mergeCell ref="H63:H64"/>
    <mergeCell ref="I63:I64"/>
    <mergeCell ref="M5:M6"/>
    <mergeCell ref="M7:M10"/>
    <mergeCell ref="M13:M14"/>
    <mergeCell ref="M15:M16"/>
    <mergeCell ref="M19:M20"/>
    <mergeCell ref="M21:M23"/>
    <mergeCell ref="M25:M26"/>
    <mergeCell ref="M28:M29"/>
    <mergeCell ref="M34:M35"/>
    <mergeCell ref="M36:M37"/>
    <mergeCell ref="M39:M40"/>
    <mergeCell ref="M42:M43"/>
    <mergeCell ref="M44:M45"/>
    <mergeCell ref="M47:M48"/>
    <mergeCell ref="M52:M55"/>
    <mergeCell ref="M59:M60"/>
    <mergeCell ref="M61:M62"/>
    <mergeCell ref="M63:M64"/>
    <mergeCell ref="A44:A45"/>
    <mergeCell ref="A13:A14"/>
    <mergeCell ref="A21:A23"/>
    <mergeCell ref="A15:A16"/>
    <mergeCell ref="A42:A43"/>
    <mergeCell ref="A47:A48"/>
    <mergeCell ref="A52:A55"/>
    <mergeCell ref="A39:A40"/>
    <mergeCell ref="A7:A10"/>
    <mergeCell ref="A5:A6"/>
    <mergeCell ref="A59:A60"/>
    <mergeCell ref="A61:A62"/>
    <mergeCell ref="A34:A35"/>
    <mergeCell ref="A19:A20"/>
    <mergeCell ref="A63:A64"/>
    <mergeCell ref="A36:A37"/>
    <mergeCell ref="A28:A29"/>
    <mergeCell ref="A25:A26"/>
    <mergeCell ref="L5:L6"/>
    <mergeCell ref="B59:B60"/>
    <mergeCell ref="C59:C60"/>
    <mergeCell ref="D59:D60"/>
    <mergeCell ref="L59:L60"/>
    <mergeCell ref="E59:E60"/>
    <mergeCell ref="F59:F60"/>
    <mergeCell ref="G59:G60"/>
    <mergeCell ref="J1:K1"/>
    <mergeCell ref="B5:B6"/>
    <mergeCell ref="C5:C6"/>
    <mergeCell ref="D5:D6"/>
    <mergeCell ref="E5:E6"/>
    <mergeCell ref="F5:F6"/>
    <mergeCell ref="G5:G6"/>
    <mergeCell ref="H5:H6"/>
    <mergeCell ref="I5:I6"/>
    <mergeCell ref="H7:H10"/>
    <mergeCell ref="I7:I10"/>
    <mergeCell ref="H13:H14"/>
    <mergeCell ref="I13:I14"/>
    <mergeCell ref="H15:H16"/>
    <mergeCell ref="I15:I16"/>
    <mergeCell ref="H19:H20"/>
    <mergeCell ref="L61:L62"/>
    <mergeCell ref="B34:B35"/>
    <mergeCell ref="C34:C35"/>
    <mergeCell ref="D34:D35"/>
    <mergeCell ref="E34:E35"/>
    <mergeCell ref="F34:F35"/>
    <mergeCell ref="G34:G35"/>
    <mergeCell ref="L34:L35"/>
    <mergeCell ref="B61:B62"/>
    <mergeCell ref="C61:C62"/>
    <mergeCell ref="D61:D62"/>
    <mergeCell ref="E61:E62"/>
    <mergeCell ref="F61:F62"/>
    <mergeCell ref="G61:G62"/>
    <mergeCell ref="H34:H35"/>
    <mergeCell ref="I34:I35"/>
    <mergeCell ref="H36:H37"/>
    <mergeCell ref="I36:I37"/>
    <mergeCell ref="H39:H40"/>
    <mergeCell ref="I39:I40"/>
    <mergeCell ref="H42:H43"/>
    <mergeCell ref="I42:I43"/>
    <mergeCell ref="H44:H45"/>
    <mergeCell ref="I44:I45"/>
    <mergeCell ref="L19:L20"/>
    <mergeCell ref="B63:B64"/>
    <mergeCell ref="C63:C64"/>
    <mergeCell ref="D63:D64"/>
    <mergeCell ref="E63:E64"/>
    <mergeCell ref="F63:F64"/>
    <mergeCell ref="G63:G64"/>
    <mergeCell ref="L63:L64"/>
    <mergeCell ref="B19:B20"/>
    <mergeCell ref="C19:C20"/>
    <mergeCell ref="D19:D20"/>
    <mergeCell ref="E19:E20"/>
    <mergeCell ref="F19:F20"/>
    <mergeCell ref="G19:G20"/>
    <mergeCell ref="I19:I20"/>
    <mergeCell ref="H21:H23"/>
    <mergeCell ref="I21:I23"/>
    <mergeCell ref="H25:H26"/>
    <mergeCell ref="I25:I26"/>
    <mergeCell ref="H28:H29"/>
    <mergeCell ref="I28:I29"/>
    <mergeCell ref="H47:H48"/>
    <mergeCell ref="I47:I48"/>
    <mergeCell ref="H52:H55"/>
    <mergeCell ref="L36:L37"/>
    <mergeCell ref="B28:B29"/>
    <mergeCell ref="C28:C29"/>
    <mergeCell ref="D28:D29"/>
    <mergeCell ref="E28:E29"/>
    <mergeCell ref="F28:F29"/>
    <mergeCell ref="G28:G29"/>
    <mergeCell ref="L28:L29"/>
    <mergeCell ref="B36:B37"/>
    <mergeCell ref="C36:C37"/>
    <mergeCell ref="D36:D37"/>
    <mergeCell ref="E36:E37"/>
    <mergeCell ref="F36:F37"/>
    <mergeCell ref="G36:G37"/>
    <mergeCell ref="L25:L26"/>
    <mergeCell ref="B44:B45"/>
    <mergeCell ref="C44:C45"/>
    <mergeCell ref="D44:D45"/>
    <mergeCell ref="E44:E45"/>
    <mergeCell ref="F44:F45"/>
    <mergeCell ref="G44:G45"/>
    <mergeCell ref="L44:L45"/>
    <mergeCell ref="B25:B26"/>
    <mergeCell ref="C25:C26"/>
    <mergeCell ref="D25:D26"/>
    <mergeCell ref="E25:E26"/>
    <mergeCell ref="F25:F26"/>
    <mergeCell ref="G25:G26"/>
    <mergeCell ref="L13:L14"/>
    <mergeCell ref="B21:B23"/>
    <mergeCell ref="C21:C23"/>
    <mergeCell ref="D21:D23"/>
    <mergeCell ref="E21:E23"/>
    <mergeCell ref="F21:F23"/>
    <mergeCell ref="G21:G23"/>
    <mergeCell ref="L21:L23"/>
    <mergeCell ref="B13:B14"/>
    <mergeCell ref="C13:C14"/>
    <mergeCell ref="D13:D14"/>
    <mergeCell ref="E13:E14"/>
    <mergeCell ref="F13:F14"/>
    <mergeCell ref="G13:G14"/>
    <mergeCell ref="L15:L16"/>
    <mergeCell ref="B42:B43"/>
    <mergeCell ref="C42:C43"/>
    <mergeCell ref="D42:D43"/>
    <mergeCell ref="E42:E43"/>
    <mergeCell ref="F42:F43"/>
    <mergeCell ref="G42:G43"/>
    <mergeCell ref="L42:L43"/>
    <mergeCell ref="B15:B16"/>
    <mergeCell ref="C15:C16"/>
    <mergeCell ref="D15:D16"/>
    <mergeCell ref="E15:E16"/>
    <mergeCell ref="F15:F16"/>
    <mergeCell ref="G15:G16"/>
    <mergeCell ref="L47:L48"/>
    <mergeCell ref="B52:B55"/>
    <mergeCell ref="C52:C55"/>
    <mergeCell ref="D52:D55"/>
    <mergeCell ref="E52:E55"/>
    <mergeCell ref="F52:F55"/>
    <mergeCell ref="G52:G55"/>
    <mergeCell ref="L52:L55"/>
    <mergeCell ref="B47:B48"/>
    <mergeCell ref="C47:C48"/>
    <mergeCell ref="D47:D48"/>
    <mergeCell ref="E47:E48"/>
    <mergeCell ref="F47:F48"/>
    <mergeCell ref="G47:G48"/>
    <mergeCell ref="I52:I55"/>
    <mergeCell ref="L39:L40"/>
    <mergeCell ref="F7:F8"/>
    <mergeCell ref="F9:F10"/>
    <mergeCell ref="B7:B10"/>
    <mergeCell ref="C7:C10"/>
    <mergeCell ref="D7:D10"/>
    <mergeCell ref="E7:E10"/>
    <mergeCell ref="G7:G10"/>
    <mergeCell ref="L7:L10"/>
    <mergeCell ref="B39:B40"/>
    <mergeCell ref="C39:C40"/>
    <mergeCell ref="D39:D40"/>
    <mergeCell ref="E39:E40"/>
    <mergeCell ref="F39:F40"/>
    <mergeCell ref="G39:G40"/>
  </mergeCells>
  <phoneticPr fontId="1" type="noConversion"/>
  <pageMargins left="0.25" right="0.25" top="0.75" bottom="0.75" header="0.3" footer="0.3"/>
  <pageSetup paperSize="9" scale="78" fitToHeight="0" orientation="landscape" r:id="rId1"/>
  <headerFooter>
    <oddFooter>&amp;C_x000D_&amp;1#&amp;"Calibri"&amp;8&amp;K000000 Information interne non sensible : partage interne autorisé / Non-sensitive internal information: internal sharing authorized</oddFooter>
  </headerFooter>
</worksheet>
</file>

<file path=docMetadata/LabelInfo.xml><?xml version="1.0" encoding="utf-8"?>
<clbl:labelList xmlns:clbl="http://schemas.microsoft.com/office/2020/mipLabelMetadata">
  <clbl:label id="{5187d34c-ec19-4e30-b23a-75af62941f67}" enabled="1" method="Standard" siteId="{f1a067bb-a10a-4f3a-acca-46fdfd6431b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>GROUPE ANDROS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Vincent PEROT</dc:creator>
  <cp:keywords/>
  <dc:description/>
  <cp:lastModifiedBy>Vincent PEROT</cp:lastModifiedBy>
  <cp:revision/>
  <cp:lastPrinted>2026-06-07T10:55:29Z</cp:lastPrinted>
  <dcterms:created xsi:type="dcterms:W3CDTF">2026-05-26T07:47:39Z</dcterms:created>
  <dcterms:modified xsi:type="dcterms:W3CDTF">2026-06-07T10:58:17Z</dcterms:modified>
  <cp:category/>
  <cp:contentStatus/>
</cp:coreProperties>
</file>